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4"/>
  <workbookPr/>
  <mc:AlternateContent xmlns:mc="http://schemas.openxmlformats.org/markup-compatibility/2006">
    <mc:Choice Requires="x15">
      <x15ac:absPath xmlns:x15ac="http://schemas.microsoft.com/office/spreadsheetml/2010/11/ac" url="C:\Users\bruno\OneDrive\Karin\Investimentos\Curso IF 2018 - Gustavo Cerbasi\"/>
    </mc:Choice>
  </mc:AlternateContent>
  <xr:revisionPtr revIDLastSave="167" documentId="F0B5E7A48458EF8D2DECF82610F69F8945D641DD" xr6:coauthVersionLast="48" xr6:coauthVersionMax="48" xr10:uidLastSave="{8C84AF6A-7F8D-4774-85DC-D9C43A6A929B}"/>
  <bookViews>
    <workbookView xWindow="0" yWindow="0" windowWidth="11520" windowHeight="858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24" i="1"/>
  <c r="D34" i="1"/>
  <c r="D19" i="1"/>
  <c r="G17" i="1"/>
  <c r="G16" i="1"/>
  <c r="G15" i="1"/>
  <c r="G14" i="1"/>
  <c r="G13" i="1"/>
  <c r="G12" i="1"/>
  <c r="G11" i="1"/>
  <c r="G10" i="1"/>
  <c r="G9" i="1"/>
  <c r="A25" i="1"/>
  <c r="A26" i="1"/>
  <c r="A27" i="1"/>
  <c r="A28" i="1"/>
  <c r="A29" i="1" s="1"/>
  <c r="A30" i="1" s="1"/>
  <c r="A31" i="1" s="1"/>
  <c r="A32" i="1" s="1"/>
  <c r="A33" i="1"/>
  <c r="A12" i="1"/>
  <c r="A13" i="1"/>
  <c r="A14" i="1"/>
  <c r="A15" i="1" s="1"/>
  <c r="A16" i="1" s="1"/>
  <c r="A17" i="1" s="1"/>
  <c r="A18" i="1"/>
  <c r="A10" i="1"/>
  <c r="A11" i="1" s="1"/>
  <c r="G34" i="1" l="1"/>
  <c r="G19" i="1"/>
</calcChain>
</file>

<file path=xl/sharedStrings.xml><?xml version="1.0" encoding="utf-8"?>
<sst xmlns="http://schemas.openxmlformats.org/spreadsheetml/2006/main" count="51" uniqueCount="41">
  <si>
    <t>ESTRATÉGIA FINANCEIRA PESSOAL</t>
  </si>
  <si>
    <t>Data de Apuração</t>
  </si>
  <si>
    <t>Cotação do Câmbio</t>
  </si>
  <si>
    <t xml:space="preserve">US$ 1 = </t>
  </si>
  <si>
    <t>PLANO DE OBJETIVOS A ALCANÇAR</t>
  </si>
  <si>
    <t>#</t>
  </si>
  <si>
    <t>Objetivo (descrição)</t>
  </si>
  <si>
    <t>Valor a acumular</t>
  </si>
  <si>
    <t>Saldo Inicial</t>
  </si>
  <si>
    <t>Prazo de Acumulação (meses)</t>
  </si>
  <si>
    <t>Rentabilidade mensal do Investimento</t>
  </si>
  <si>
    <t>Valor mensal a Investir</t>
  </si>
  <si>
    <t>Observação</t>
  </si>
  <si>
    <t>Trocar de carro a cada 2 anos</t>
  </si>
  <si>
    <t>Trocar de moto</t>
  </si>
  <si>
    <t>Enxoval filho</t>
  </si>
  <si>
    <t>Segunda lua de mel</t>
  </si>
  <si>
    <t>Imóvel</t>
  </si>
  <si>
    <t>Independência financeira</t>
  </si>
  <si>
    <t>Faculdade filho</t>
  </si>
  <si>
    <t>TOTAL DO "BALDE" DOS INVESTIMENTOS</t>
  </si>
  <si>
    <t>PLANO DE VERBAS PARA QUALIDADE DE VIDA</t>
  </si>
  <si>
    <t>Consumo recorrente</t>
  </si>
  <si>
    <t>Favorecido</t>
  </si>
  <si>
    <t>Verba Mensal Acordada</t>
  </si>
  <si>
    <t>Prazo de Contratação (meses)</t>
  </si>
  <si>
    <t>Valor mínimo para pagto à vista</t>
  </si>
  <si>
    <t>Passeios/viagens nacionais</t>
  </si>
  <si>
    <t>Casal</t>
  </si>
  <si>
    <t>Viagem internacional</t>
  </si>
  <si>
    <t>Visitar família</t>
  </si>
  <si>
    <t>Jantar fora</t>
  </si>
  <si>
    <t>Maze/Thor</t>
  </si>
  <si>
    <t>Academia</t>
  </si>
  <si>
    <t>Vestuário/salão/cosméticos</t>
  </si>
  <si>
    <t>Curso de inglês</t>
  </si>
  <si>
    <t>Presentes</t>
  </si>
  <si>
    <t>Família</t>
  </si>
  <si>
    <t>Utensílios/decoração casa</t>
  </si>
  <si>
    <t>TOTAL DO "BALDE" DA QUALIDADE DE VIDA</t>
  </si>
  <si>
    <r>
      <rPr>
        <i/>
        <sz val="11"/>
        <color theme="8" tint="-0.249977111117893"/>
        <rFont val="Calibri"/>
        <family val="2"/>
        <scheme val="minor"/>
      </rPr>
      <t xml:space="preserve">Desenvolvido por: </t>
    </r>
    <r>
      <rPr>
        <b/>
        <sz val="11"/>
        <color theme="8" tint="-0.249977111117893"/>
        <rFont val="Calibri"/>
        <family val="2"/>
        <scheme val="minor"/>
      </rPr>
      <t>Gustavo Cerbasi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</si>
</sst>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 applyAlignment="1">
      <alignment horizontal="left"/>
    </xf>
    <xf numFmtId="0" fontId="0" fillId="0" borderId="1" xfId="0" applyBorder="1" applyAlignment="1">
      <alignment horizontal="center"/>
    </xf>
    <xf numFmtId="8" fontId="0" fillId="0" borderId="2" xfId="1" applyNumberFormat="1" applyFont="1" applyBorder="1"/>
    <xf numFmtId="0" fontId="0" fillId="0" borderId="4" xfId="0" applyBorder="1" applyAlignment="1">
      <alignment horizontal="center"/>
    </xf>
    <xf numFmtId="8" fontId="0" fillId="0" borderId="5" xfId="1" applyNumberFormat="1" applyFont="1" applyBorder="1" applyAlignment="1">
      <alignment horizontal="right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4" fontId="0" fillId="0" borderId="11" xfId="1" applyFont="1" applyBorder="1"/>
    <xf numFmtId="0" fontId="0" fillId="0" borderId="11" xfId="0" applyBorder="1" applyAlignment="1">
      <alignment horizontal="center"/>
    </xf>
    <xf numFmtId="8" fontId="0" fillId="0" borderId="11" xfId="1" applyNumberFormat="1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44" fontId="0" fillId="0" borderId="14" xfId="1" applyFont="1" applyBorder="1"/>
    <xf numFmtId="8" fontId="0" fillId="0" borderId="5" xfId="0" applyNumberFormat="1" applyBorder="1"/>
    <xf numFmtId="8" fontId="0" fillId="0" borderId="14" xfId="0" applyNumberFormat="1" applyBorder="1"/>
    <xf numFmtId="0" fontId="0" fillId="0" borderId="5" xfId="0" applyBorder="1" applyProtection="1">
      <protection locked="0"/>
    </xf>
    <xf numFmtId="44" fontId="0" fillId="0" borderId="5" xfId="1" applyFon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10" fontId="0" fillId="0" borderId="5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4" fontId="0" fillId="0" borderId="2" xfId="1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44" fontId="0" fillId="0" borderId="14" xfId="1" applyFon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44" fontId="0" fillId="0" borderId="16" xfId="1" applyFont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Protection="1">
      <protection locked="0"/>
    </xf>
    <xf numFmtId="10" fontId="0" fillId="0" borderId="2" xfId="0" applyNumberFormat="1" applyBorder="1" applyAlignment="1" applyProtection="1">
      <alignment horizontal="center"/>
      <protection locked="0"/>
    </xf>
    <xf numFmtId="10" fontId="0" fillId="0" borderId="14" xfId="0" applyNumberFormat="1" applyBorder="1" applyAlignment="1" applyProtection="1">
      <alignment horizontal="center"/>
      <protection locked="0"/>
    </xf>
    <xf numFmtId="0" fontId="4" fillId="0" borderId="0" xfId="0" applyFont="1"/>
    <xf numFmtId="10" fontId="0" fillId="0" borderId="2" xfId="2" applyNumberFormat="1" applyFont="1" applyBorder="1" applyAlignment="1" applyProtection="1">
      <alignment horizontal="center"/>
      <protection locked="0"/>
    </xf>
    <xf numFmtId="10" fontId="0" fillId="0" borderId="14" xfId="2" applyNumberFormat="1" applyFont="1" applyBorder="1" applyAlignment="1" applyProtection="1">
      <alignment horizontal="center"/>
      <protection locked="0"/>
    </xf>
    <xf numFmtId="14" fontId="0" fillId="0" borderId="17" xfId="0" applyNumberForma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3509205</xdr:colOff>
      <xdr:row>0</xdr:row>
      <xdr:rowOff>40110</xdr:rowOff>
    </xdr:from>
    <xdr:to>
      <xdr:col>7</xdr:col>
      <xdr:colOff>5404178</xdr:colOff>
      <xdr:row>6</xdr:row>
      <xdr:rowOff>26677</xdr:rowOff>
    </xdr:to>
    <xdr:pic>
      <xdr:nvPicPr>
        <xdr:cNvPr id="2" name="Picture 14" descr="Mais Dinheiro (Policromatica com Transparencia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152" y="40110"/>
          <a:ext cx="1894973" cy="1179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showGridLines="0" tabSelected="1" topLeftCell="A4" zoomScale="95" zoomScaleNormal="95" workbookViewId="0">
      <selection activeCell="D30" sqref="D30"/>
    </sheetView>
  </sheetViews>
  <sheetFormatPr defaultColWidth="0" defaultRowHeight="15" zeroHeight="1"/>
  <cols>
    <col min="1" max="1" width="4" customWidth="1"/>
    <col min="2" max="2" width="27.140625" customWidth="1"/>
    <col min="3" max="4" width="17.85546875" customWidth="1"/>
    <col min="5" max="5" width="11.42578125" customWidth="1"/>
    <col min="6" max="6" width="13.7109375" customWidth="1"/>
    <col min="7" max="7" width="16.140625" bestFit="1" customWidth="1"/>
    <col min="8" max="8" width="81.140625" customWidth="1"/>
    <col min="9" max="9" width="9.140625" customWidth="1"/>
    <col min="10" max="16384" width="9.140625" hidden="1"/>
  </cols>
  <sheetData>
    <row r="1" spans="1:8" ht="21">
      <c r="A1" s="42" t="s">
        <v>0</v>
      </c>
      <c r="B1" s="42"/>
      <c r="C1" s="42"/>
      <c r="D1" s="42"/>
      <c r="E1" s="42"/>
      <c r="F1" s="42"/>
      <c r="G1" s="42"/>
      <c r="H1" s="42"/>
    </row>
    <row r="2" spans="1:8" ht="6.75" customHeight="1" thickBot="1"/>
    <row r="3" spans="1:8" ht="15.75" thickBot="1">
      <c r="A3" t="s">
        <v>1</v>
      </c>
      <c r="C3" s="37"/>
      <c r="D3" s="38"/>
    </row>
    <row r="4" spans="1:8" ht="15.75" thickBot="1">
      <c r="A4" t="s">
        <v>2</v>
      </c>
      <c r="C4" s="1" t="s">
        <v>3</v>
      </c>
      <c r="D4" s="28">
        <v>3</v>
      </c>
    </row>
    <row r="5" spans="1:8">
      <c r="C5" s="1"/>
      <c r="D5" s="2"/>
    </row>
    <row r="6" spans="1:8" ht="18.75">
      <c r="A6" s="39" t="s">
        <v>4</v>
      </c>
      <c r="B6" s="39"/>
      <c r="C6" s="39"/>
      <c r="D6" s="39"/>
      <c r="E6" s="39"/>
      <c r="F6" s="39"/>
      <c r="G6" s="39"/>
      <c r="H6" s="39"/>
    </row>
    <row r="7" spans="1:8" ht="5.25" customHeight="1" thickBot="1"/>
    <row r="8" spans="1:8" ht="46.5" thickTop="1" thickBot="1">
      <c r="A8" s="7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9" t="s">
        <v>12</v>
      </c>
    </row>
    <row r="9" spans="1:8" ht="15.75" thickTop="1">
      <c r="A9" s="5">
        <v>1</v>
      </c>
      <c r="B9" s="18" t="s">
        <v>13</v>
      </c>
      <c r="C9" s="19">
        <v>40000</v>
      </c>
      <c r="D9" s="19"/>
      <c r="E9" s="20">
        <v>16</v>
      </c>
      <c r="F9" s="21">
        <v>7.0000000000000001E-3</v>
      </c>
      <c r="G9" s="6">
        <f>IF(B9&lt;&gt;"",-PMT(F9,E9,,(C9-FV(F9,E9,,-D9)),1),"")</f>
        <v>2354.8594993606648</v>
      </c>
      <c r="H9" s="29"/>
    </row>
    <row r="10" spans="1:8">
      <c r="A10" s="3">
        <f>IF(B10&lt;&gt;"",A9+1,"")</f>
        <v>2</v>
      </c>
      <c r="B10" s="22" t="s">
        <v>14</v>
      </c>
      <c r="C10" s="23">
        <v>20000</v>
      </c>
      <c r="D10" s="23"/>
      <c r="E10" s="24">
        <v>6</v>
      </c>
      <c r="F10" s="35">
        <v>5.0000000000000001E-3</v>
      </c>
      <c r="G10" s="4">
        <f t="shared" ref="G10:G17" si="0">IF(B10&lt;&gt;"",-PMT(F10,E10,,(C10-FV(F10,E10,,-D10)),1),"")</f>
        <v>3275.5314556041226</v>
      </c>
      <c r="H10" s="30"/>
    </row>
    <row r="11" spans="1:8">
      <c r="A11" s="3">
        <f t="shared" ref="A11:A18" si="1">IF(B11&lt;&gt;"",A10+1,"")</f>
        <v>3</v>
      </c>
      <c r="B11" s="22" t="s">
        <v>15</v>
      </c>
      <c r="C11" s="23">
        <v>40000</v>
      </c>
      <c r="D11" s="23"/>
      <c r="E11" s="24">
        <v>15</v>
      </c>
      <c r="F11" s="35">
        <v>7.0000000000000001E-3</v>
      </c>
      <c r="G11" s="4">
        <f t="shared" si="0"/>
        <v>2520.7846757488569</v>
      </c>
      <c r="H11" s="30"/>
    </row>
    <row r="12" spans="1:8">
      <c r="A12" s="3" t="str">
        <f t="shared" si="1"/>
        <v/>
      </c>
      <c r="B12" s="22"/>
      <c r="C12" s="23"/>
      <c r="D12" s="23"/>
      <c r="E12" s="24"/>
      <c r="F12" s="35"/>
      <c r="G12" s="4" t="str">
        <f t="shared" si="0"/>
        <v/>
      </c>
      <c r="H12" s="30"/>
    </row>
    <row r="13" spans="1:8">
      <c r="A13" s="3" t="str">
        <f t="shared" si="1"/>
        <v/>
      </c>
      <c r="B13" s="22"/>
      <c r="C13" s="23"/>
      <c r="D13" s="23"/>
      <c r="E13" s="24"/>
      <c r="F13" s="35"/>
      <c r="G13" s="4" t="str">
        <f t="shared" si="0"/>
        <v/>
      </c>
      <c r="H13" s="30"/>
    </row>
    <row r="14" spans="1:8">
      <c r="A14" s="3" t="e">
        <f t="shared" si="1"/>
        <v>#VALUE!</v>
      </c>
      <c r="B14" s="22" t="s">
        <v>16</v>
      </c>
      <c r="C14" s="23">
        <v>60000</v>
      </c>
      <c r="D14" s="23"/>
      <c r="E14" s="24">
        <v>60</v>
      </c>
      <c r="F14" s="35">
        <v>7.0000000000000001E-3</v>
      </c>
      <c r="G14" s="4">
        <f t="shared" si="0"/>
        <v>802.48473629640796</v>
      </c>
      <c r="H14" s="30"/>
    </row>
    <row r="15" spans="1:8">
      <c r="A15" s="3" t="e">
        <f t="shared" si="1"/>
        <v>#VALUE!</v>
      </c>
      <c r="B15" s="22" t="s">
        <v>17</v>
      </c>
      <c r="C15" s="23">
        <v>2000000</v>
      </c>
      <c r="D15" s="23">
        <v>200000</v>
      </c>
      <c r="E15" s="24">
        <v>180</v>
      </c>
      <c r="F15" s="35">
        <v>7.0000000000000001E-3</v>
      </c>
      <c r="G15" s="4">
        <f t="shared" si="0"/>
        <v>3594.795813353931</v>
      </c>
      <c r="H15" s="30"/>
    </row>
    <row r="16" spans="1:8">
      <c r="A16" s="3" t="e">
        <f t="shared" si="1"/>
        <v>#VALUE!</v>
      </c>
      <c r="B16" s="22" t="s">
        <v>18</v>
      </c>
      <c r="C16" s="23">
        <v>6000000</v>
      </c>
      <c r="D16" s="23">
        <v>600000</v>
      </c>
      <c r="E16" s="24">
        <v>180</v>
      </c>
      <c r="F16" s="35">
        <v>8.0000000000000002E-3</v>
      </c>
      <c r="G16" s="4">
        <f t="shared" si="0"/>
        <v>8645.2702400039743</v>
      </c>
      <c r="H16" s="30"/>
    </row>
    <row r="17" spans="1:8">
      <c r="A17" s="3" t="e">
        <f t="shared" si="1"/>
        <v>#VALUE!</v>
      </c>
      <c r="B17" s="22" t="s">
        <v>19</v>
      </c>
      <c r="C17" s="23">
        <v>500000</v>
      </c>
      <c r="D17" s="23"/>
      <c r="E17" s="24">
        <v>240</v>
      </c>
      <c r="F17" s="35">
        <v>8.0000000000000002E-3</v>
      </c>
      <c r="G17" s="4">
        <f t="shared" si="0"/>
        <v>687.8522698412047</v>
      </c>
      <c r="H17" s="30"/>
    </row>
    <row r="18" spans="1:8">
      <c r="A18" s="14" t="str">
        <f t="shared" si="1"/>
        <v/>
      </c>
      <c r="B18" s="25"/>
      <c r="C18" s="26"/>
      <c r="D18" s="26"/>
      <c r="E18" s="27"/>
      <c r="F18" s="36"/>
      <c r="G18" s="15"/>
      <c r="H18" s="31"/>
    </row>
    <row r="19" spans="1:8" ht="15.75" thickBot="1">
      <c r="A19" s="40" t="s">
        <v>20</v>
      </c>
      <c r="B19" s="41"/>
      <c r="C19" s="41"/>
      <c r="D19" s="10">
        <f>SUM(D9:D18)</f>
        <v>800000</v>
      </c>
      <c r="E19" s="11"/>
      <c r="F19" s="11"/>
      <c r="G19" s="12">
        <f>SUM(G9:G18)</f>
        <v>21881.578690209164</v>
      </c>
      <c r="H19" s="13"/>
    </row>
    <row r="20" spans="1:8" ht="15.75" thickTop="1"/>
    <row r="21" spans="1:8" ht="18.75">
      <c r="A21" s="39" t="s">
        <v>21</v>
      </c>
      <c r="B21" s="39"/>
      <c r="C21" s="39"/>
      <c r="D21" s="39"/>
      <c r="E21" s="39"/>
      <c r="F21" s="39"/>
      <c r="G21" s="39"/>
      <c r="H21" s="39"/>
    </row>
    <row r="22" spans="1:8" ht="6.75" customHeight="1" thickBot="1"/>
    <row r="23" spans="1:8" ht="46.5" thickTop="1" thickBot="1">
      <c r="A23" s="7" t="s">
        <v>5</v>
      </c>
      <c r="B23" s="8" t="s">
        <v>22</v>
      </c>
      <c r="C23" s="8" t="s">
        <v>23</v>
      </c>
      <c r="D23" s="8" t="s">
        <v>24</v>
      </c>
      <c r="E23" s="8" t="s">
        <v>25</v>
      </c>
      <c r="F23" s="8" t="s">
        <v>10</v>
      </c>
      <c r="G23" s="8" t="s">
        <v>26</v>
      </c>
      <c r="H23" s="9" t="s">
        <v>12</v>
      </c>
    </row>
    <row r="24" spans="1:8" ht="15.75" thickTop="1">
      <c r="A24" s="5">
        <v>1</v>
      </c>
      <c r="B24" s="18" t="s">
        <v>27</v>
      </c>
      <c r="C24" s="18" t="s">
        <v>28</v>
      </c>
      <c r="D24" s="19">
        <v>500</v>
      </c>
      <c r="E24" s="20">
        <v>12</v>
      </c>
      <c r="F24" s="21">
        <v>6.0000000000000001E-3</v>
      </c>
      <c r="G24" s="16">
        <f>IF(E24&gt;1,PV(F24,E24,-D24,,1),"")</f>
        <v>5807.0418072565253</v>
      </c>
      <c r="H24" s="29"/>
    </row>
    <row r="25" spans="1:8">
      <c r="A25" s="3">
        <f>IF(B25&lt;&gt;"",A24+1,"")</f>
        <v>2</v>
      </c>
      <c r="B25" s="22" t="s">
        <v>29</v>
      </c>
      <c r="C25" s="22" t="s">
        <v>28</v>
      </c>
      <c r="D25" s="23">
        <v>2000</v>
      </c>
      <c r="E25" s="24">
        <v>12</v>
      </c>
      <c r="F25" s="32">
        <v>6.0000000000000001E-3</v>
      </c>
      <c r="G25" s="16">
        <f t="shared" ref="G25:G33" si="2">IF(E25&gt;1,PV(F25,E25,-D25,,1),"")</f>
        <v>23228.167229026101</v>
      </c>
      <c r="H25" s="30"/>
    </row>
    <row r="26" spans="1:8">
      <c r="A26" s="3">
        <f t="shared" ref="A26:A33" si="3">IF(B26&lt;&gt;"",A25+1,"")</f>
        <v>3</v>
      </c>
      <c r="B26" s="22" t="s">
        <v>30</v>
      </c>
      <c r="C26" s="22" t="s">
        <v>28</v>
      </c>
      <c r="D26" s="23">
        <v>250</v>
      </c>
      <c r="E26" s="24">
        <v>12</v>
      </c>
      <c r="F26" s="32">
        <v>4.0000000000000001E-3</v>
      </c>
      <c r="G26" s="16">
        <f t="shared" si="2"/>
        <v>2935.1281741617026</v>
      </c>
      <c r="H26" s="30"/>
    </row>
    <row r="27" spans="1:8">
      <c r="A27" s="3">
        <f t="shared" si="3"/>
        <v>4</v>
      </c>
      <c r="B27" s="22" t="s">
        <v>31</v>
      </c>
      <c r="C27" s="22" t="s">
        <v>28</v>
      </c>
      <c r="D27" s="23">
        <v>750</v>
      </c>
      <c r="E27" s="24"/>
      <c r="F27" s="32"/>
      <c r="G27" s="16" t="str">
        <f t="shared" si="2"/>
        <v/>
      </c>
      <c r="H27" s="30"/>
    </row>
    <row r="28" spans="1:8">
      <c r="A28" s="3">
        <f t="shared" si="3"/>
        <v>5</v>
      </c>
      <c r="B28" s="22" t="s">
        <v>32</v>
      </c>
      <c r="C28" s="22"/>
      <c r="D28" s="23">
        <v>500</v>
      </c>
      <c r="E28" s="24"/>
      <c r="F28" s="32"/>
      <c r="G28" s="16" t="str">
        <f t="shared" si="2"/>
        <v/>
      </c>
      <c r="H28" s="30"/>
    </row>
    <row r="29" spans="1:8">
      <c r="A29" s="3">
        <f t="shared" si="3"/>
        <v>6</v>
      </c>
      <c r="B29" s="22" t="s">
        <v>33</v>
      </c>
      <c r="C29" s="22" t="s">
        <v>28</v>
      </c>
      <c r="D29" s="23">
        <v>575</v>
      </c>
      <c r="E29" s="24">
        <v>12</v>
      </c>
      <c r="F29" s="32">
        <v>4.0000000000000001E-3</v>
      </c>
      <c r="G29" s="16">
        <f t="shared" si="2"/>
        <v>6750.7948005719163</v>
      </c>
      <c r="H29" s="30"/>
    </row>
    <row r="30" spans="1:8">
      <c r="A30" s="3">
        <f t="shared" si="3"/>
        <v>7</v>
      </c>
      <c r="B30" s="22" t="s">
        <v>34</v>
      </c>
      <c r="C30" s="22" t="s">
        <v>28</v>
      </c>
      <c r="D30" s="23">
        <v>1000</v>
      </c>
      <c r="E30" s="24">
        <v>12</v>
      </c>
      <c r="F30" s="32">
        <v>6.0000000000000001E-3</v>
      </c>
      <c r="G30" s="16">
        <f t="shared" si="2"/>
        <v>11614.083614513051</v>
      </c>
      <c r="H30" s="30"/>
    </row>
    <row r="31" spans="1:8">
      <c r="A31" s="3">
        <f t="shared" si="3"/>
        <v>8</v>
      </c>
      <c r="B31" s="22" t="s">
        <v>35</v>
      </c>
      <c r="C31" s="22" t="s">
        <v>28</v>
      </c>
      <c r="D31" s="23">
        <v>500</v>
      </c>
      <c r="E31" s="24">
        <v>12</v>
      </c>
      <c r="F31" s="32">
        <v>4.0000000000000001E-3</v>
      </c>
      <c r="G31" s="16">
        <f t="shared" si="2"/>
        <v>5870.2563483234053</v>
      </c>
      <c r="H31" s="30"/>
    </row>
    <row r="32" spans="1:8">
      <c r="A32" s="3">
        <f t="shared" si="3"/>
        <v>9</v>
      </c>
      <c r="B32" s="22" t="s">
        <v>36</v>
      </c>
      <c r="C32" s="22" t="s">
        <v>37</v>
      </c>
      <c r="D32" s="23">
        <v>1000</v>
      </c>
      <c r="E32" s="24">
        <v>12</v>
      </c>
      <c r="F32" s="32">
        <v>4.0000000000000001E-3</v>
      </c>
      <c r="G32" s="16">
        <f t="shared" si="2"/>
        <v>11740.512696646811</v>
      </c>
      <c r="H32" s="30"/>
    </row>
    <row r="33" spans="1:8">
      <c r="A33" s="14">
        <f t="shared" si="3"/>
        <v>10</v>
      </c>
      <c r="B33" s="25" t="s">
        <v>38</v>
      </c>
      <c r="C33" s="25" t="s">
        <v>37</v>
      </c>
      <c r="D33" s="26">
        <v>300</v>
      </c>
      <c r="E33" s="27">
        <v>12</v>
      </c>
      <c r="F33" s="33">
        <v>4.0000000000000001E-3</v>
      </c>
      <c r="G33" s="17">
        <f t="shared" si="2"/>
        <v>3522.1538089940432</v>
      </c>
      <c r="H33" s="31"/>
    </row>
    <row r="34" spans="1:8" ht="15.75" thickBot="1">
      <c r="A34" s="40" t="s">
        <v>39</v>
      </c>
      <c r="B34" s="41"/>
      <c r="C34" s="41"/>
      <c r="D34" s="10">
        <f>SUM(D24:D33)</f>
        <v>7375</v>
      </c>
      <c r="E34" s="11"/>
      <c r="F34" s="11"/>
      <c r="G34" s="12">
        <f>SUM(G24:G33)</f>
        <v>71468.138479493558</v>
      </c>
      <c r="H34" s="13"/>
    </row>
    <row r="35" spans="1:8" ht="15.75" thickTop="1"/>
    <row r="36" spans="1:8">
      <c r="A36" s="34" t="s">
        <v>40</v>
      </c>
    </row>
    <row r="37" spans="1:8"/>
  </sheetData>
  <sheetProtection algorithmName="SHA-512" hashValue="OPOOoanL8xmXKaQnijRSQbJq7fwjDhcWWfYl4BsfQy6A9cshd3uw4Mgq/OXVPgEfPY8ov+Uv0BdmLaImmm3+MQ==" saltValue="HDjqlGKQLvVUwBKT8NINjw==" spinCount="100000" sheet="1" objects="1" scenarios="1"/>
  <mergeCells count="6">
    <mergeCell ref="C3:D3"/>
    <mergeCell ref="A6:H6"/>
    <mergeCell ref="A19:C19"/>
    <mergeCell ref="A34:C34"/>
    <mergeCell ref="A1:H1"/>
    <mergeCell ref="A21:H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Cerbasi</dc:creator>
  <cp:keywords/>
  <dc:description/>
  <cp:lastModifiedBy>Laryssa Dantas</cp:lastModifiedBy>
  <cp:revision/>
  <dcterms:created xsi:type="dcterms:W3CDTF">2016-09-23T14:14:53Z</dcterms:created>
  <dcterms:modified xsi:type="dcterms:W3CDTF">2022-05-30T03:36:04Z</dcterms:modified>
  <cp:category/>
  <cp:contentStatus/>
</cp:coreProperties>
</file>